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135"/>
  </bookViews>
  <sheets>
    <sheet name="AllInOne" sheetId="6" r:id="rId1"/>
  </sheets>
  <definedNames>
    <definedName name="CFGAREA" localSheetId="0">AllInOne!$C$9:$I$47</definedName>
    <definedName name="ColumnHeader" localSheetId="0">""</definedName>
    <definedName name="FixedRowHeightColumn" localSheetId="0">"19"</definedName>
    <definedName name="HasColumnHeader" localSheetId="0">"0"</definedName>
    <definedName name="L3PRODUCTCODE" localSheetId="0">""</definedName>
    <definedName name="_xlnm.Print_Titles" localSheetId="0">AllInOne!$B:$F,AllInOne!$2:$9</definedName>
    <definedName name="_xlnm.Print_Area" localSheetId="0">AllInOne!$C$2:$J$51</definedName>
    <definedName name="PHUAWEIHSW1">#REF!</definedName>
    <definedName name="PHUAWEIHW1">#REF!</definedName>
    <definedName name="PHUAWEISERVICE1">#REF!</definedName>
    <definedName name="PHUAWEISW1">#REF!</definedName>
    <definedName name="PLOCALOUTSOURCING1">#REF!</definedName>
    <definedName name="PLOCALSERVICE1">#REF!</definedName>
    <definedName name="PLSSERVICE1">#REF!</definedName>
    <definedName name="POUTSOURINGHW1">#REF!</definedName>
    <definedName name="POUTSOURINGSW1">#REF!</definedName>
    <definedName name="PVIRTUALTRADECATEGORY1">#REF!</definedName>
    <definedName name="QF_SYS_CURRENCY1">#REF!</definedName>
    <definedName name="QF_SYS_DESTINATION1">#REF!</definedName>
    <definedName name="QF_SYS_EXCHANGE1">#REF!</definedName>
    <definedName name="QF_SYS_LISTPRICECURRENCY">#REF!</definedName>
    <definedName name="QF_SYS_TRADETERMDESC1">#REF!</definedName>
    <definedName name="QuoteType">#REF!</definedName>
    <definedName name="SheetByID" localSheetId="0">"None"</definedName>
    <definedName name="SheetByName" localSheetId="0">"None"</definedName>
    <definedName name="SheetName" localSheetId="0">"AllInOne"</definedName>
    <definedName name="SheetType" localSheetId="0">"0"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9" i="6" l="1"/>
  <c r="J50" i="6" s="1"/>
  <c r="J51" i="6" s="1"/>
  <c r="J17" i="6" l="1"/>
  <c r="J19" i="6"/>
  <c r="J21" i="6"/>
  <c r="J26" i="6"/>
  <c r="J27" i="6"/>
  <c r="J33" i="6"/>
  <c r="J39" i="6"/>
  <c r="J44" i="6"/>
  <c r="J46" i="6"/>
  <c r="J47" i="6"/>
  <c r="J15" i="6"/>
  <c r="I47" i="6" l="1"/>
  <c r="I46" i="6"/>
  <c r="I44" i="6"/>
  <c r="I39" i="6"/>
  <c r="I33" i="6"/>
  <c r="I27" i="6"/>
  <c r="I26" i="6"/>
  <c r="I21" i="6"/>
  <c r="I19" i="6"/>
  <c r="I17" i="6"/>
  <c r="I15" i="6"/>
</calcChain>
</file>

<file path=xl/sharedStrings.xml><?xml version="1.0" encoding="utf-8"?>
<sst xmlns="http://schemas.openxmlformats.org/spreadsheetml/2006/main" count="149" uniqueCount="121">
  <si>
    <t>No.</t>
  </si>
  <si>
    <t>Part Number</t>
  </si>
  <si>
    <t>Model</t>
  </si>
  <si>
    <t>Description</t>
  </si>
  <si>
    <t>Rozsireni production Storage - OceanStor 5800 V3 V300R006_Site1</t>
  </si>
  <si>
    <t>OceanStor 5800 V3</t>
  </si>
  <si>
    <t>OceanStor 5800 V3 Main Equipment</t>
  </si>
  <si>
    <t>Dual-Controller Unit 1</t>
  </si>
  <si>
    <t>Disk Components</t>
  </si>
  <si>
    <t>02350GDA</t>
  </si>
  <si>
    <t>Disk Enclosure</t>
  </si>
  <si>
    <t>02359806</t>
  </si>
  <si>
    <t>Installation Material</t>
  </si>
  <si>
    <t>04050697</t>
  </si>
  <si>
    <t>Technical Support Service</t>
  </si>
  <si>
    <t>88134ULF</t>
  </si>
  <si>
    <t>SAS1800-10K-2-2</t>
  </si>
  <si>
    <t>DAE22525U2-1-AC</t>
  </si>
  <si>
    <t>HS-SAS-3-01</t>
  </si>
  <si>
    <t>02359806-88134ULF-36</t>
  </si>
  <si>
    <t>1.8TB 10K RPM SAS Disk Unit(2.5")</t>
  </si>
  <si>
    <t>Disk Enclosure(2U,AC,2.5",Expansion Module,25 Disk Slots,without Disk Unit,DAE22525U2)</t>
  </si>
  <si>
    <t>High Speed Cable,48G Mini SAS HD Cable,3m,(SFF 8644 Plug),(28AWG*4P*2B(S)),(SFF 8644 Plug),Indoor,SAS 3.0,supplying continuity</t>
  </si>
  <si>
    <t>Disk Enclosure(2U,AC,2.5",Expansion Module,25 Disk Slots,without Disk Unit,DAE22525U2)-Hi-Care Onsite Premier 24x7x4H Engineer Onsite Service-36Month(s)</t>
  </si>
  <si>
    <t>RH2288H V3 Spares_Site1</t>
  </si>
  <si>
    <t>RH2288H V3</t>
  </si>
  <si>
    <t>Hard Disk(include Front Panel)</t>
  </si>
  <si>
    <t>02312DFE</t>
  </si>
  <si>
    <t>02312FRN</t>
  </si>
  <si>
    <t>N2400S1210W3</t>
  </si>
  <si>
    <t>ES3600S1600GW2</t>
  </si>
  <si>
    <t>HDD,2400GB,SAS 12Gb/s,10K rpm,256MB,2.5inch(3.5inch Drive Bay)</t>
  </si>
  <si>
    <t>ES3600S V5 SSD,1600GB SAS 12Gb/s,Mixed Use,2.5inch(2.5inch Drive Bay)</t>
  </si>
  <si>
    <t>U2(navyseni pole o 120TiB) OceanStor 5500 V3 V300R006_Site1</t>
  </si>
  <si>
    <t>OceanStor 5500 V3</t>
  </si>
  <si>
    <t>HD Components</t>
  </si>
  <si>
    <t>Dual-Controller Unit 1 HD Components</t>
  </si>
  <si>
    <t>02351JYD</t>
  </si>
  <si>
    <t>NLSAS7.2H-4T3S-A2</t>
  </si>
  <si>
    <t>4TB 7.2K RPM NL SAS Disk Unit(3.5"),for High Density Disk Enclosure</t>
  </si>
  <si>
    <t>CDP (navyseni pole o 60TiB) OceanStor 5500 V3_1 V300R006_Site1</t>
  </si>
  <si>
    <t>RH2288H V3 Spares_1_Site1</t>
  </si>
  <si>
    <t>DDR4 Memory</t>
  </si>
  <si>
    <t>06200213</t>
  </si>
  <si>
    <t>02311HAN</t>
  </si>
  <si>
    <t>02312GNP</t>
  </si>
  <si>
    <t>N24DDR402</t>
  </si>
  <si>
    <t>N1200S1210W2</t>
  </si>
  <si>
    <t>N240SSDW2PM883</t>
  </si>
  <si>
    <t>DDR4 RDIMM Memory,16GB,2400MT/s,2Rank(1G*8bit),1.2V,ECC</t>
  </si>
  <si>
    <t>HDD,1200GB,SAS 12Gb/s,10K rpm,128MB or above,2.5inch(2.5inch Drive Bay)</t>
  </si>
  <si>
    <t>SSD,240GB,SATA 6Gb/s,Read Intensive,PM883 Series,2.5inch(2.5inch Drive Bay)</t>
  </si>
  <si>
    <t>COL_SORTNO.0</t>
  </si>
  <si>
    <t>COL_DESCRIPTION.0</t>
  </si>
  <si>
    <t>1</t>
  </si>
  <si>
    <t>1.1</t>
  </si>
  <si>
    <t>1.2</t>
  </si>
  <si>
    <t>1.3</t>
  </si>
  <si>
    <t>COL_ADD.0</t>
  </si>
  <si>
    <t>COL_SALECODE.0</t>
  </si>
  <si>
    <t>COL_MODEL.0</t>
  </si>
  <si>
    <t>COL_UNIT_QTY.0</t>
  </si>
  <si>
    <t>sitecfgid.114620751_366835132,productcfgid.114620751,cfgmodeltypeid.5,productid.18773116,locationid.366835132,</t>
  </si>
  <si>
    <t>sitecfgid.114620751_366835132,productcfgid.114620751,cfgmodeltypeid.5,productid.18773116,locationid.366835132,productid.18773116,subnetid.null,equipExtId.2</t>
  </si>
  <si>
    <t>sitecfgid.114620751_366835132,productcfgid.114620751,cfgmodeltypeid.5,productid.18773116,locationid.366835132,productid.18773116,subnetid.null,sbomid2.35990304,fathersbomid.0,null</t>
  </si>
  <si>
    <t>sitecfgid.114620751_366835132,productcfgid.114620751,cfgmodeltypeid.5,productid.18773116,locationid.366835132,productid.18773116,subnetid.null,sbomid3.35990315,fathersbomid.35990304,null</t>
  </si>
  <si>
    <t>1.1.1</t>
  </si>
  <si>
    <t>sitecfgid.114620751_366835132,productcfgid.114620751,cfgmodeltypeid.5,productid.18773116,locationid.366835132,productid.18773116,subnetid.null,sbomid4.35990455,fathersbomid.35990315,null</t>
  </si>
  <si>
    <t>sitecfgid.114620751_366835132,productcfgid.114620751,cfgmodeltypeid.5,productid.18773116,locationid.366835132,productid.18773116,subnetid.null,sbomid5.38665955,fathersbomid.35990455,uniqueId.14648.1,productid.18773116,producttypeid.0,partnumber.02350GDA,erpid.39278977,discountcategoryid.740,desc.-1256485576,isquoteleaf.1,isquoteitem.1</t>
  </si>
  <si>
    <t>sitecfgid.114620751_366835132,productcfgid.114620751,cfgmodeltypeid.5,productid.18773116,locationid.366835132,productid.18773116,subnetid.null,sbomid4.35990456,fathersbomid.35990315,null</t>
  </si>
  <si>
    <t>sitecfgid.114620751_366835132,productcfgid.114620751,cfgmodeltypeid.5,productid.18773116,locationid.366835132,productid.18773116,subnetid.null,sbomid5.35990605,fathersbomid.35990456,uniqueId.27694.800000000003,productid.18773116,producttypeid.0,partnumber.02359806,erpid.37033237,discountcategoryid.740,desc.-1922111628,isquoteleaf.1,isquoteitem.1</t>
  </si>
  <si>
    <t>sitecfgid.114620751_366835132,productcfgid.114620751,cfgmodeltypeid.5,productid.18773116,locationid.366835132,productid.18773116,subnetid.null,sbomid2.35990306,fathersbomid.0,null</t>
  </si>
  <si>
    <t>sitecfgid.114620751_366835132,productcfgid.114620751,cfgmodeltypeid.5,productid.18773116,locationid.366835132,productid.18773116,subnetid.null,sbomid3.35990324,fathersbomid.35990306,uniqueId.301.44,productid.18773116,producttypeid.0,partnumber.04050697,erpid.33271574,discountcategoryid.14,desc.-1320980638,isquoteleaf.1,isquoteitem.1</t>
  </si>
  <si>
    <t>sitecfgid.114620751_366835132,productcfgid.114620751,cfgmodeltypeid.5,productid.18773116,locationid.366835132,productid.18773116,subnetid.null,sbomid2.-1026618433,fathersbomid.0,null</t>
  </si>
  <si>
    <t>sitecfgid.114620751_366835132,productcfgid.114620751,cfgmodeltypeid.5,productid.18773116,locationid.366835132,productid.18773116,subnetid.null,sbomid3.-1380277431,fathersbomid.-1026618433,uniqueId.8756.15376,productid.18773116,producttypeid.0,partnumber.88134ULF,erpid.32922315,discountcategoryid.10724,desc.-1292969215,isquoteleaf.1,isquoteitem.1</t>
  </si>
  <si>
    <t>sitecfgid.114620751_366835132,productcfgid.114620751,cfgmodeltypeid.5,productid.18773116,locationid.366835132,productid.18773116,subnetid.null,blank.1,isblank.1</t>
  </si>
  <si>
    <t>sitecfgid.114462177_366835132,productcfgid.114462177,cfgmodeltypeid.2,productid.19014573,locationid.366835132,</t>
  </si>
  <si>
    <t>sitecfgid.114462177_366835132,productcfgid.114462177,cfgmodeltypeid.2,productid.19014573,locationid.366835132,productid.19014573,subnetid.null,equipExtId.2</t>
  </si>
  <si>
    <t>2</t>
  </si>
  <si>
    <t>sitecfgid.114462177_366835132,productcfgid.114462177,cfgmodeltypeid.2,productid.19014573,locationid.366835132,productid.19014573,subnetid.null,sbomid2.35635045,fathersbomid.0,null</t>
  </si>
  <si>
    <t>2.1</t>
  </si>
  <si>
    <t>sitecfgid.114462177_366835132,productcfgid.114462177,cfgmodeltypeid.2,productid.19014573,locationid.366835132,productid.19014573,subnetid.null,sbomid3.50163958,fathersbomid.35635045,uniqueId.3921.86,productid.19014573,producttypeid.1,partnumber.02312DFE,erpid.1001044194,discountcategoryid.13,desc.-501797217,isquoteleaf.1,isquoteitem.1</t>
  </si>
  <si>
    <t>sitecfgid.114462177_366835132,productcfgid.114462177,cfgmodeltypeid.2,productid.19014573,locationid.366835132,productid.19014573,subnetid.null,sbomid3.50757694,fathersbomid.35635045,uniqueId.8286.460000000001,productid.19014573,producttypeid.1,partnumber.02312FRN,erpid.1001079521,discountcategoryid.13,desc.-427536077,isquoteleaf.1,isquoteitem.1</t>
  </si>
  <si>
    <t>sitecfgid.114462177_366835132,productcfgid.114462177,cfgmodeltypeid.2,productid.19014573,locationid.366835132,productid.19014573,subnetid.null,blank.1,isblank.1</t>
  </si>
  <si>
    <t>sitecfgid.114393134_366835132,productcfgid.114393134,cfgmodeltypeid.5,productid.18772936,locationid.366835132,</t>
  </si>
  <si>
    <t>sitecfgid.114393134_366835132,productcfgid.114393134,cfgmodeltypeid.5,productid.18772936,locationid.366835132,productid.18772936,subnetid.null,equipExtId.2</t>
  </si>
  <si>
    <t>3</t>
  </si>
  <si>
    <t>sitecfgid.114393134_366835132,productcfgid.114393134,cfgmodeltypeid.5,productid.18772936,locationid.366835132,productid.18772936,subnetid.null,sbomid2.46077513,fathersbomid.0,null</t>
  </si>
  <si>
    <t>3.1</t>
  </si>
  <si>
    <t>sitecfgid.114393134_366835132,productcfgid.114393134,cfgmodeltypeid.5,productid.18772936,locationid.366835132,productid.18772936,subnetid.null,sbomid3.46077529,fathersbomid.46077513,null</t>
  </si>
  <si>
    <t>3.1.1</t>
  </si>
  <si>
    <t>sitecfgid.114393134_366835132,productcfgid.114393134,cfgmodeltypeid.5,productid.18772936,locationid.366835132,productid.18772936,subnetid.null,sbomid4.46077686,fathersbomid.46077529,uniqueId.7460.64,productid.18772936,producttypeid.0,partnumber.02351JYD,erpid.1000325673,discountcategoryid.740,desc.-913799352,isquoteleaf.1,isquoteitem.1</t>
  </si>
  <si>
    <t>sitecfgid.114393134_366835132,productcfgid.114393134,cfgmodeltypeid.5,productid.18772936,locationid.366835132,productid.18772936,subnetid.null,blank.1,isblank.1</t>
  </si>
  <si>
    <t>sitecfgid.114454193_366835132,productcfgid.114454193,cfgmodeltypeid.5,productid.18772936,locationid.366835132,</t>
  </si>
  <si>
    <t>sitecfgid.114454193_366835132,productcfgid.114454193,cfgmodeltypeid.5,productid.18772936,locationid.366835132,productid.18772936,subnetid.null,equipExtId.2</t>
  </si>
  <si>
    <t>4</t>
  </si>
  <si>
    <t>sitecfgid.114454193_366835132,productcfgid.114454193,cfgmodeltypeid.5,productid.18772936,locationid.366835132,productid.18772936,subnetid.null,sbomid2.46077513,fathersbomid.0,null</t>
  </si>
  <si>
    <t>4.1</t>
  </si>
  <si>
    <t>sitecfgid.114454193_366835132,productcfgid.114454193,cfgmodeltypeid.5,productid.18772936,locationid.366835132,productid.18772936,subnetid.null,sbomid3.46077529,fathersbomid.46077513,null</t>
  </si>
  <si>
    <t>4.1.1</t>
  </si>
  <si>
    <t>sitecfgid.114454193_366835132,productcfgid.114454193,cfgmodeltypeid.5,productid.18772936,locationid.366835132,productid.18772936,subnetid.null,sbomid4.46077686,fathersbomid.46077529,uniqueId.7460.64,productid.18772936,producttypeid.0,partnumber.02351JYD,erpid.1000325673,discountcategoryid.740,desc.-913799352,isquoteleaf.1,isquoteitem.1</t>
  </si>
  <si>
    <t>sitecfgid.114454193_366835132,productcfgid.114454193,cfgmodeltypeid.5,productid.18772936,locationid.366835132,productid.18772936,subnetid.null,blank.1,isblank.1</t>
  </si>
  <si>
    <t>sitecfgid.131227897_366835132,productcfgid.131227897,cfgmodeltypeid.2,productid.19014573,locationid.366835132,</t>
  </si>
  <si>
    <t>sitecfgid.131227897_366835132,productcfgid.131227897,cfgmodeltypeid.2,productid.19014573,locationid.366835132,productid.19014573,subnetid.null,equipExtId.2</t>
  </si>
  <si>
    <t>5</t>
  </si>
  <si>
    <t>sitecfgid.131227897_366835132,productcfgid.131227897,cfgmodeltypeid.2,productid.19014573,locationid.366835132,productid.19014573,subnetid.null,sbomid2.35635044,fathersbomid.0,null</t>
  </si>
  <si>
    <t>5.1</t>
  </si>
  <si>
    <t>sitecfgid.131227897_366835132,productcfgid.131227897,cfgmodeltypeid.2,productid.19014573,locationid.366835132,productid.19014573,subnetid.null,sbomid3.41298020,fathersbomid.35635044,uniqueId.2194.86,productid.19014573,producttypeid.1,partnumber.06200213,erpid.1000131019,discountcategoryid.13,desc.-89648773,isquoteleaf.1,isquoteitem.1</t>
  </si>
  <si>
    <t>sitecfgid.131227897_366835132,productcfgid.131227897,cfgmodeltypeid.2,productid.19014573,locationid.366835132,productid.19014573,subnetid.null,sbomid2.35635045,fathersbomid.0,null</t>
  </si>
  <si>
    <t>5.2</t>
  </si>
  <si>
    <t>sitecfgid.131227897_366835132,productcfgid.131227897,cfgmodeltypeid.2,productid.19014573,locationid.366835132,productid.19014573,subnetid.null,sbomid3.39140468,fathersbomid.35635045,uniqueId.2132.06,productid.19014573,producttypeid.1,partnumber.02311HAN,erpid.40581055,discountcategoryid.13,desc.-2010121111,isquoteleaf.1,isquoteitem.1</t>
  </si>
  <si>
    <t>sitecfgid.131227897_366835132,productcfgid.131227897,cfgmodeltypeid.2,productid.19014573,locationid.366835132,productid.19014573,subnetid.null,sbomid3.50651848,fathersbomid.35635045,uniqueId.1252.8600000000001,productid.19014573,producttypeid.1,partnumber.02312GNP,erpid.1001123832,discountcategoryid.13,desc.-1123281078,isquoteleaf.1,isquoteitem.1</t>
  </si>
  <si>
    <t>Indikativní cena níže uvedených komponent pro rozšíření je 3 500 000 Kč bez DPH</t>
  </si>
  <si>
    <t>ks v jednotce</t>
  </si>
  <si>
    <t>cena za jednotku</t>
  </si>
  <si>
    <t>ks celkem</t>
  </si>
  <si>
    <t>cena celkem</t>
  </si>
  <si>
    <t>Cena celkem bez DPH</t>
  </si>
  <si>
    <t>Výše DPH</t>
  </si>
  <si>
    <t>Cena celkem včetně DPH</t>
  </si>
  <si>
    <t>Příloha č. 2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</si>
</sst>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5" x14ac:knownFonts="1"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49" fontId="1" fillId="0" borderId="7" xfId="0" applyNumberFormat="1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49" fontId="1" fillId="0" borderId="5" xfId="0" applyNumberFormat="1" applyFont="1" applyBorder="1" applyAlignment="1" applyProtection="1">
      <alignment horizontal="left" vertical="center"/>
      <protection locked="0"/>
    </xf>
    <xf numFmtId="49" fontId="1" fillId="0" borderId="3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4" fontId="2" fillId="2" borderId="4" xfId="0" applyNumberFormat="1" applyFont="1" applyFill="1" applyBorder="1" applyAlignment="1" applyProtection="1">
      <alignment horizontal="center" vertical="center"/>
      <protection locked="0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1" xfId="0" applyNumberFormat="1" applyFont="1" applyFill="1" applyBorder="1" applyAlignment="1" applyProtection="1">
      <alignment horizontal="center" vertical="center"/>
      <protection locked="0"/>
    </xf>
    <xf numFmtId="164" fontId="1" fillId="4" borderId="11" xfId="0" applyNumberFormat="1" applyFont="1" applyFill="1" applyBorder="1" applyAlignment="1" applyProtection="1">
      <alignment horizontal="center" vertical="center"/>
      <protection locked="0"/>
    </xf>
    <xf numFmtId="164" fontId="0" fillId="4" borderId="15" xfId="0" applyNumberFormat="1" applyFill="1" applyBorder="1" applyAlignment="1" applyProtection="1">
      <alignment horizontal="right"/>
      <protection locked="0"/>
    </xf>
    <xf numFmtId="0" fontId="0" fillId="4" borderId="18" xfId="0" applyFill="1" applyBorder="1" applyAlignment="1" applyProtection="1">
      <alignment horizontal="right"/>
      <protection locked="0"/>
    </xf>
    <xf numFmtId="164" fontId="0" fillId="4" borderId="21" xfId="0" applyNumberForma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protection locked="0"/>
    </xf>
    <xf numFmtId="0" fontId="0" fillId="0" borderId="0" xfId="0" applyAlignment="1"/>
    <xf numFmtId="49" fontId="2" fillId="3" borderId="7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0" fontId="0" fillId="4" borderId="13" xfId="0" applyFill="1" applyBorder="1" applyAlignment="1" applyProtection="1">
      <alignment shrinkToFit="1"/>
      <protection locked="0"/>
    </xf>
    <xf numFmtId="0" fontId="0" fillId="4" borderId="14" xfId="0" applyFill="1" applyBorder="1" applyAlignment="1">
      <alignment shrinkToFit="1"/>
    </xf>
    <xf numFmtId="0" fontId="0" fillId="4" borderId="16" xfId="0" applyFill="1" applyBorder="1" applyAlignment="1" applyProtection="1">
      <alignment shrinkToFit="1"/>
      <protection locked="0"/>
    </xf>
    <xf numFmtId="0" fontId="0" fillId="4" borderId="17" xfId="0" applyFill="1" applyBorder="1" applyAlignment="1">
      <alignment shrinkToFit="1"/>
    </xf>
    <xf numFmtId="0" fontId="0" fillId="4" borderId="19" xfId="0" applyFill="1" applyBorder="1" applyAlignment="1" applyProtection="1">
      <alignment shrinkToFit="1"/>
      <protection locked="0"/>
    </xf>
    <xf numFmtId="0" fontId="0" fillId="4" borderId="20" xfId="0" applyFill="1" applyBorder="1" applyAlignment="1">
      <alignment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51"/>
  <sheetViews>
    <sheetView tabSelected="1" topLeftCell="B2" workbookViewId="0">
      <selection activeCell="C3" sqref="C3:E3"/>
    </sheetView>
  </sheetViews>
  <sheetFormatPr defaultColWidth="9.140625" defaultRowHeight="12.75" outlineLevelRow="3" x14ac:dyDescent="0.2"/>
  <cols>
    <col min="1" max="1" width="1.85546875" style="1" hidden="1" customWidth="1"/>
    <col min="2" max="2" width="1.85546875" style="1" customWidth="1"/>
    <col min="3" max="3" width="7.7109375" style="1" customWidth="1"/>
    <col min="4" max="4" width="13.5703125" style="1" customWidth="1"/>
    <col min="5" max="5" width="19.42578125" style="1" customWidth="1"/>
    <col min="6" max="6" width="34.7109375" style="1" customWidth="1"/>
    <col min="7" max="8" width="9.140625" style="1" customWidth="1"/>
    <col min="9" max="10" width="9.85546875" style="1" customWidth="1"/>
    <col min="11" max="11" width="9.140625" style="1"/>
    <col min="12" max="12" width="67.5703125" style="1" hidden="1" customWidth="1"/>
    <col min="13" max="16384" width="9.140625" style="1"/>
  </cols>
  <sheetData>
    <row r="1" spans="1:12" ht="12.75" hidden="1" customHeight="1" x14ac:dyDescent="0.2">
      <c r="C1" t="s">
        <v>52</v>
      </c>
      <c r="D1" t="s">
        <v>59</v>
      </c>
      <c r="E1" t="s">
        <v>60</v>
      </c>
      <c r="F1" t="s">
        <v>53</v>
      </c>
      <c r="G1" t="s">
        <v>61</v>
      </c>
      <c r="H1"/>
      <c r="I1" t="s">
        <v>58</v>
      </c>
      <c r="J1"/>
    </row>
    <row r="2" spans="1:12" ht="12.75" customHeight="1" x14ac:dyDescent="0.2"/>
    <row r="3" spans="1:12" ht="12.75" customHeight="1" x14ac:dyDescent="0.2">
      <c r="C3" s="36" t="s">
        <v>120</v>
      </c>
      <c r="D3" s="37"/>
      <c r="E3" s="37"/>
    </row>
    <row r="4" spans="1:12" ht="12.75" customHeight="1" x14ac:dyDescent="0.2"/>
    <row r="5" spans="1:12" ht="12.75" customHeight="1" x14ac:dyDescent="0.2">
      <c r="D5" s="24" t="s">
        <v>112</v>
      </c>
    </row>
    <row r="6" spans="1:12" ht="12.75" customHeight="1" x14ac:dyDescent="0.2">
      <c r="C6" s="2"/>
      <c r="D6" s="2"/>
      <c r="E6" s="2"/>
      <c r="F6" s="2"/>
      <c r="G6" s="2"/>
      <c r="H6" s="2"/>
      <c r="I6" s="2"/>
      <c r="J6" s="29"/>
    </row>
    <row r="7" spans="1:12" ht="12.75" customHeight="1" x14ac:dyDescent="0.2"/>
    <row r="8" spans="1:12" ht="12.75" customHeight="1" thickBot="1" x14ac:dyDescent="0.25"/>
    <row r="9" spans="1:12" ht="24" customHeight="1" thickBot="1" x14ac:dyDescent="0.25">
      <c r="C9" s="18" t="s">
        <v>0</v>
      </c>
      <c r="D9" s="18" t="s">
        <v>1</v>
      </c>
      <c r="E9" s="18" t="s">
        <v>2</v>
      </c>
      <c r="F9" s="18" t="s">
        <v>3</v>
      </c>
      <c r="G9" s="18" t="s">
        <v>113</v>
      </c>
      <c r="H9" s="25" t="s">
        <v>114</v>
      </c>
      <c r="I9" s="18" t="s">
        <v>115</v>
      </c>
      <c r="J9" s="25" t="s">
        <v>116</v>
      </c>
    </row>
    <row r="10" spans="1:12" x14ac:dyDescent="0.2">
      <c r="A10" t="s">
        <v>62</v>
      </c>
      <c r="C10" s="17"/>
      <c r="D10" s="40" t="s">
        <v>4</v>
      </c>
      <c r="E10" s="40"/>
      <c r="F10" s="41"/>
      <c r="G10" s="11"/>
      <c r="H10" s="26"/>
      <c r="I10" s="19"/>
      <c r="J10" s="30"/>
      <c r="L10" s="9" t="s">
        <v>4</v>
      </c>
    </row>
    <row r="11" spans="1:12" x14ac:dyDescent="0.2">
      <c r="A11" t="s">
        <v>63</v>
      </c>
      <c r="C11" s="4" t="s">
        <v>54</v>
      </c>
      <c r="D11" s="42" t="s">
        <v>5</v>
      </c>
      <c r="E11" s="42" t="s">
        <v>5</v>
      </c>
      <c r="F11" s="43"/>
      <c r="G11" s="8"/>
      <c r="H11" s="26"/>
      <c r="I11" s="20">
        <v>2</v>
      </c>
      <c r="J11" s="31"/>
    </row>
    <row r="12" spans="1:12" outlineLevel="1" x14ac:dyDescent="0.2">
      <c r="A12" t="s">
        <v>64</v>
      </c>
      <c r="C12" s="3" t="s">
        <v>55</v>
      </c>
      <c r="D12" s="38" t="s">
        <v>6</v>
      </c>
      <c r="E12" s="38" t="s">
        <v>6</v>
      </c>
      <c r="F12" s="39"/>
      <c r="G12" s="6"/>
      <c r="H12" s="26"/>
      <c r="I12" s="21"/>
      <c r="J12" s="31"/>
    </row>
    <row r="13" spans="1:12" outlineLevel="2" x14ac:dyDescent="0.2">
      <c r="A13" t="s">
        <v>65</v>
      </c>
      <c r="C13" s="17" t="s">
        <v>66</v>
      </c>
      <c r="D13" s="40" t="s">
        <v>7</v>
      </c>
      <c r="E13" s="40" t="s">
        <v>7</v>
      </c>
      <c r="F13" s="41"/>
      <c r="G13" s="11"/>
      <c r="H13" s="26"/>
      <c r="I13" s="19"/>
      <c r="J13" s="31"/>
    </row>
    <row r="14" spans="1:12" outlineLevel="3" x14ac:dyDescent="0.2">
      <c r="A14" t="s">
        <v>67</v>
      </c>
      <c r="C14" s="17"/>
      <c r="D14" s="40" t="s">
        <v>8</v>
      </c>
      <c r="E14" s="40" t="s">
        <v>8</v>
      </c>
      <c r="F14" s="41"/>
      <c r="G14" s="11"/>
      <c r="H14" s="26"/>
      <c r="I14" s="19"/>
      <c r="J14" s="31"/>
    </row>
    <row r="15" spans="1:12" outlineLevel="3" x14ac:dyDescent="0.2">
      <c r="A15" t="s">
        <v>68</v>
      </c>
      <c r="C15" s="16"/>
      <c r="D15" s="10" t="s">
        <v>9</v>
      </c>
      <c r="E15" s="5" t="s">
        <v>16</v>
      </c>
      <c r="F15" s="5" t="s">
        <v>20</v>
      </c>
      <c r="G15" s="7">
        <v>25</v>
      </c>
      <c r="H15" s="27"/>
      <c r="I15" s="22">
        <f>G15*I11</f>
        <v>50</v>
      </c>
      <c r="J15" s="32">
        <f>H15*I15</f>
        <v>0</v>
      </c>
    </row>
    <row r="16" spans="1:12" outlineLevel="3" x14ac:dyDescent="0.2">
      <c r="A16" t="s">
        <v>69</v>
      </c>
      <c r="C16" s="17"/>
      <c r="D16" s="40" t="s">
        <v>10</v>
      </c>
      <c r="E16" s="40" t="s">
        <v>10</v>
      </c>
      <c r="F16" s="41"/>
      <c r="G16" s="11"/>
      <c r="H16" s="26"/>
      <c r="I16" s="19"/>
      <c r="J16" s="32"/>
    </row>
    <row r="17" spans="1:10" ht="36" outlineLevel="3" x14ac:dyDescent="0.2">
      <c r="A17" t="s">
        <v>70</v>
      </c>
      <c r="C17" s="16"/>
      <c r="D17" s="10" t="s">
        <v>11</v>
      </c>
      <c r="E17" s="5" t="s">
        <v>17</v>
      </c>
      <c r="F17" s="5" t="s">
        <v>21</v>
      </c>
      <c r="G17" s="7">
        <v>1</v>
      </c>
      <c r="H17" s="27"/>
      <c r="I17" s="22">
        <f>G17*I11</f>
        <v>2</v>
      </c>
      <c r="J17" s="32">
        <f t="shared" ref="J17:J47" si="0">H17*I17</f>
        <v>0</v>
      </c>
    </row>
    <row r="18" spans="1:10" outlineLevel="1" x14ac:dyDescent="0.2">
      <c r="A18" t="s">
        <v>71</v>
      </c>
      <c r="C18" s="3" t="s">
        <v>56</v>
      </c>
      <c r="D18" s="38" t="s">
        <v>12</v>
      </c>
      <c r="E18" s="38" t="s">
        <v>12</v>
      </c>
      <c r="F18" s="39"/>
      <c r="G18" s="6"/>
      <c r="H18" s="26"/>
      <c r="I18" s="21"/>
      <c r="J18" s="32"/>
    </row>
    <row r="19" spans="1:10" ht="48" outlineLevel="2" x14ac:dyDescent="0.2">
      <c r="A19" t="s">
        <v>72</v>
      </c>
      <c r="C19" s="16"/>
      <c r="D19" s="10" t="s">
        <v>13</v>
      </c>
      <c r="E19" s="5" t="s">
        <v>18</v>
      </c>
      <c r="F19" s="5" t="s">
        <v>22</v>
      </c>
      <c r="G19" s="7">
        <v>2</v>
      </c>
      <c r="H19" s="27"/>
      <c r="I19" s="22">
        <f>G19*I11</f>
        <v>4</v>
      </c>
      <c r="J19" s="32">
        <f t="shared" si="0"/>
        <v>0</v>
      </c>
    </row>
    <row r="20" spans="1:10" outlineLevel="1" x14ac:dyDescent="0.2">
      <c r="A20" t="s">
        <v>73</v>
      </c>
      <c r="C20" s="3" t="s">
        <v>57</v>
      </c>
      <c r="D20" s="38" t="s">
        <v>14</v>
      </c>
      <c r="E20" s="38" t="s">
        <v>14</v>
      </c>
      <c r="F20" s="39"/>
      <c r="G20" s="6"/>
      <c r="H20" s="26"/>
      <c r="I20" s="21"/>
      <c r="J20" s="32"/>
    </row>
    <row r="21" spans="1:10" ht="60" outlineLevel="2" x14ac:dyDescent="0.2">
      <c r="A21" t="s">
        <v>74</v>
      </c>
      <c r="C21" s="16"/>
      <c r="D21" s="10" t="s">
        <v>15</v>
      </c>
      <c r="E21" s="5" t="s">
        <v>19</v>
      </c>
      <c r="F21" s="5" t="s">
        <v>23</v>
      </c>
      <c r="G21" s="7">
        <v>1</v>
      </c>
      <c r="H21" s="27"/>
      <c r="I21" s="22">
        <f>G21*I11</f>
        <v>2</v>
      </c>
      <c r="J21" s="32">
        <f t="shared" si="0"/>
        <v>0</v>
      </c>
    </row>
    <row r="22" spans="1:10" x14ac:dyDescent="0.2">
      <c r="A22" t="s">
        <v>75</v>
      </c>
      <c r="C22" s="16"/>
      <c r="D22" s="10"/>
      <c r="E22" s="5"/>
      <c r="F22" s="5"/>
      <c r="G22" s="7"/>
      <c r="H22" s="27"/>
      <c r="I22" s="22"/>
      <c r="J22" s="32"/>
    </row>
    <row r="23" spans="1:10" x14ac:dyDescent="0.2">
      <c r="A23" t="s">
        <v>76</v>
      </c>
      <c r="C23" s="17"/>
      <c r="D23" s="40" t="s">
        <v>24</v>
      </c>
      <c r="E23" s="40"/>
      <c r="F23" s="41"/>
      <c r="G23" s="11"/>
      <c r="H23" s="26"/>
      <c r="I23" s="19"/>
      <c r="J23" s="32"/>
    </row>
    <row r="24" spans="1:10" x14ac:dyDescent="0.2">
      <c r="A24" t="s">
        <v>77</v>
      </c>
      <c r="C24" s="4" t="s">
        <v>78</v>
      </c>
      <c r="D24" s="42" t="s">
        <v>25</v>
      </c>
      <c r="E24" s="42" t="s">
        <v>25</v>
      </c>
      <c r="F24" s="43"/>
      <c r="G24" s="8"/>
      <c r="H24" s="26"/>
      <c r="I24" s="20">
        <v>1</v>
      </c>
      <c r="J24" s="32"/>
    </row>
    <row r="25" spans="1:10" outlineLevel="1" x14ac:dyDescent="0.2">
      <c r="A25" t="s">
        <v>79</v>
      </c>
      <c r="C25" s="3" t="s">
        <v>80</v>
      </c>
      <c r="D25" s="38" t="s">
        <v>26</v>
      </c>
      <c r="E25" s="38" t="s">
        <v>26</v>
      </c>
      <c r="F25" s="39"/>
      <c r="G25" s="6"/>
      <c r="H25" s="26"/>
      <c r="I25" s="21"/>
      <c r="J25" s="32"/>
    </row>
    <row r="26" spans="1:10" ht="24" outlineLevel="2" x14ac:dyDescent="0.2">
      <c r="A26" t="s">
        <v>81</v>
      </c>
      <c r="C26" s="16"/>
      <c r="D26" s="10" t="s">
        <v>27</v>
      </c>
      <c r="E26" s="5" t="s">
        <v>29</v>
      </c>
      <c r="F26" s="5" t="s">
        <v>31</v>
      </c>
      <c r="G26" s="7">
        <v>10</v>
      </c>
      <c r="H26" s="27"/>
      <c r="I26" s="22">
        <f>G26*I24</f>
        <v>10</v>
      </c>
      <c r="J26" s="32">
        <f t="shared" si="0"/>
        <v>0</v>
      </c>
    </row>
    <row r="27" spans="1:10" ht="36" outlineLevel="2" x14ac:dyDescent="0.2">
      <c r="A27" t="s">
        <v>82</v>
      </c>
      <c r="C27" s="16"/>
      <c r="D27" s="10" t="s">
        <v>28</v>
      </c>
      <c r="E27" s="5" t="s">
        <v>30</v>
      </c>
      <c r="F27" s="5" t="s">
        <v>32</v>
      </c>
      <c r="G27" s="7">
        <v>4</v>
      </c>
      <c r="H27" s="27"/>
      <c r="I27" s="22">
        <f>G27*I24</f>
        <v>4</v>
      </c>
      <c r="J27" s="32">
        <f t="shared" si="0"/>
        <v>0</v>
      </c>
    </row>
    <row r="28" spans="1:10" x14ac:dyDescent="0.2">
      <c r="A28" t="s">
        <v>83</v>
      </c>
      <c r="C28" s="16"/>
      <c r="D28" s="10"/>
      <c r="E28" s="5"/>
      <c r="F28" s="5"/>
      <c r="G28" s="7"/>
      <c r="H28" s="27"/>
      <c r="I28" s="22"/>
      <c r="J28" s="32"/>
    </row>
    <row r="29" spans="1:10" x14ac:dyDescent="0.2">
      <c r="A29" t="s">
        <v>84</v>
      </c>
      <c r="C29" s="17"/>
      <c r="D29" s="40" t="s">
        <v>33</v>
      </c>
      <c r="E29" s="40"/>
      <c r="F29" s="41"/>
      <c r="G29" s="11"/>
      <c r="H29" s="26"/>
      <c r="I29" s="19"/>
      <c r="J29" s="32"/>
    </row>
    <row r="30" spans="1:10" x14ac:dyDescent="0.2">
      <c r="A30" t="s">
        <v>85</v>
      </c>
      <c r="C30" s="4" t="s">
        <v>86</v>
      </c>
      <c r="D30" s="42" t="s">
        <v>34</v>
      </c>
      <c r="E30" s="42" t="s">
        <v>34</v>
      </c>
      <c r="F30" s="43"/>
      <c r="G30" s="8"/>
      <c r="H30" s="26"/>
      <c r="I30" s="20">
        <v>1</v>
      </c>
      <c r="J30" s="32"/>
    </row>
    <row r="31" spans="1:10" outlineLevel="1" x14ac:dyDescent="0.2">
      <c r="A31" t="s">
        <v>87</v>
      </c>
      <c r="C31" s="3" t="s">
        <v>88</v>
      </c>
      <c r="D31" s="38" t="s">
        <v>35</v>
      </c>
      <c r="E31" s="38" t="s">
        <v>35</v>
      </c>
      <c r="F31" s="39"/>
      <c r="G31" s="6"/>
      <c r="H31" s="26"/>
      <c r="I31" s="21"/>
      <c r="J31" s="32"/>
    </row>
    <row r="32" spans="1:10" outlineLevel="2" x14ac:dyDescent="0.2">
      <c r="A32" t="s">
        <v>89</v>
      </c>
      <c r="C32" s="17" t="s">
        <v>90</v>
      </c>
      <c r="D32" s="40" t="s">
        <v>36</v>
      </c>
      <c r="E32" s="40" t="s">
        <v>36</v>
      </c>
      <c r="F32" s="41"/>
      <c r="G32" s="11"/>
      <c r="H32" s="26"/>
      <c r="I32" s="19"/>
      <c r="J32" s="32"/>
    </row>
    <row r="33" spans="1:12" ht="24" outlineLevel="3" x14ac:dyDescent="0.2">
      <c r="A33" t="s">
        <v>91</v>
      </c>
      <c r="C33" s="16"/>
      <c r="D33" s="10" t="s">
        <v>37</v>
      </c>
      <c r="E33" s="5" t="s">
        <v>38</v>
      </c>
      <c r="F33" s="5" t="s">
        <v>39</v>
      </c>
      <c r="G33" s="7">
        <v>43</v>
      </c>
      <c r="H33" s="27"/>
      <c r="I33" s="22">
        <f>G33*I30</f>
        <v>43</v>
      </c>
      <c r="J33" s="32">
        <f t="shared" si="0"/>
        <v>0</v>
      </c>
    </row>
    <row r="34" spans="1:12" x14ac:dyDescent="0.2">
      <c r="A34" t="s">
        <v>92</v>
      </c>
      <c r="C34" s="16"/>
      <c r="D34" s="10"/>
      <c r="E34" s="5"/>
      <c r="F34" s="5"/>
      <c r="G34" s="7"/>
      <c r="H34" s="27"/>
      <c r="I34" s="22"/>
      <c r="J34" s="32"/>
    </row>
    <row r="35" spans="1:12" x14ac:dyDescent="0.2">
      <c r="A35" t="s">
        <v>93</v>
      </c>
      <c r="C35" s="17"/>
      <c r="D35" s="40" t="s">
        <v>40</v>
      </c>
      <c r="E35" s="40"/>
      <c r="F35" s="41"/>
      <c r="G35" s="11"/>
      <c r="H35" s="26"/>
      <c r="I35" s="19"/>
      <c r="J35" s="32"/>
      <c r="L35" s="9" t="s">
        <v>40</v>
      </c>
    </row>
    <row r="36" spans="1:12" x14ac:dyDescent="0.2">
      <c r="A36" t="s">
        <v>94</v>
      </c>
      <c r="C36" s="4" t="s">
        <v>95</v>
      </c>
      <c r="D36" s="42" t="s">
        <v>34</v>
      </c>
      <c r="E36" s="42" t="s">
        <v>34</v>
      </c>
      <c r="F36" s="43"/>
      <c r="G36" s="8"/>
      <c r="H36" s="26"/>
      <c r="I36" s="20">
        <v>1</v>
      </c>
      <c r="J36" s="32"/>
    </row>
    <row r="37" spans="1:12" outlineLevel="1" x14ac:dyDescent="0.2">
      <c r="A37" t="s">
        <v>96</v>
      </c>
      <c r="C37" s="3" t="s">
        <v>97</v>
      </c>
      <c r="D37" s="38" t="s">
        <v>35</v>
      </c>
      <c r="E37" s="38" t="s">
        <v>35</v>
      </c>
      <c r="F37" s="39"/>
      <c r="G37" s="6"/>
      <c r="H37" s="26"/>
      <c r="I37" s="21"/>
      <c r="J37" s="32"/>
    </row>
    <row r="38" spans="1:12" outlineLevel="2" x14ac:dyDescent="0.2">
      <c r="A38" t="s">
        <v>98</v>
      </c>
      <c r="C38" s="17" t="s">
        <v>99</v>
      </c>
      <c r="D38" s="40" t="s">
        <v>36</v>
      </c>
      <c r="E38" s="40" t="s">
        <v>36</v>
      </c>
      <c r="F38" s="41"/>
      <c r="G38" s="11"/>
      <c r="H38" s="26"/>
      <c r="I38" s="19"/>
      <c r="J38" s="32"/>
    </row>
    <row r="39" spans="1:12" ht="24" outlineLevel="3" x14ac:dyDescent="0.2">
      <c r="A39" t="s">
        <v>100</v>
      </c>
      <c r="C39" s="16"/>
      <c r="D39" s="10" t="s">
        <v>37</v>
      </c>
      <c r="E39" s="5" t="s">
        <v>38</v>
      </c>
      <c r="F39" s="5" t="s">
        <v>39</v>
      </c>
      <c r="G39" s="7">
        <v>22</v>
      </c>
      <c r="H39" s="27"/>
      <c r="I39" s="22">
        <f>G39*I36</f>
        <v>22</v>
      </c>
      <c r="J39" s="32">
        <f t="shared" si="0"/>
        <v>0</v>
      </c>
    </row>
    <row r="40" spans="1:12" x14ac:dyDescent="0.2">
      <c r="A40" t="s">
        <v>101</v>
      </c>
      <c r="C40" s="16"/>
      <c r="D40" s="10"/>
      <c r="E40" s="5"/>
      <c r="F40" s="5"/>
      <c r="G40" s="7"/>
      <c r="H40" s="27"/>
      <c r="I40" s="22"/>
      <c r="J40" s="32"/>
    </row>
    <row r="41" spans="1:12" x14ac:dyDescent="0.2">
      <c r="A41" t="s">
        <v>102</v>
      </c>
      <c r="C41" s="17"/>
      <c r="D41" s="40" t="s">
        <v>41</v>
      </c>
      <c r="E41" s="40"/>
      <c r="F41" s="41"/>
      <c r="G41" s="11"/>
      <c r="H41" s="26"/>
      <c r="I41" s="19"/>
      <c r="J41" s="32"/>
    </row>
    <row r="42" spans="1:12" x14ac:dyDescent="0.2">
      <c r="A42" t="s">
        <v>103</v>
      </c>
      <c r="C42" s="4" t="s">
        <v>104</v>
      </c>
      <c r="D42" s="42" t="s">
        <v>25</v>
      </c>
      <c r="E42" s="42" t="s">
        <v>25</v>
      </c>
      <c r="F42" s="43"/>
      <c r="G42" s="8"/>
      <c r="H42" s="26"/>
      <c r="I42" s="20">
        <v>1</v>
      </c>
      <c r="J42" s="32"/>
    </row>
    <row r="43" spans="1:12" outlineLevel="1" x14ac:dyDescent="0.2">
      <c r="A43" t="s">
        <v>105</v>
      </c>
      <c r="C43" s="3" t="s">
        <v>106</v>
      </c>
      <c r="D43" s="38" t="s">
        <v>42</v>
      </c>
      <c r="E43" s="38" t="s">
        <v>42</v>
      </c>
      <c r="F43" s="39"/>
      <c r="G43" s="6"/>
      <c r="H43" s="26"/>
      <c r="I43" s="21"/>
      <c r="J43" s="32"/>
    </row>
    <row r="44" spans="1:12" ht="36" outlineLevel="2" x14ac:dyDescent="0.2">
      <c r="A44" t="s">
        <v>107</v>
      </c>
      <c r="C44" s="16"/>
      <c r="D44" s="10" t="s">
        <v>43</v>
      </c>
      <c r="E44" s="5" t="s">
        <v>46</v>
      </c>
      <c r="F44" s="5" t="s">
        <v>49</v>
      </c>
      <c r="G44" s="7">
        <v>4</v>
      </c>
      <c r="H44" s="27"/>
      <c r="I44" s="22">
        <f>G44*I42</f>
        <v>4</v>
      </c>
      <c r="J44" s="32">
        <f t="shared" si="0"/>
        <v>0</v>
      </c>
    </row>
    <row r="45" spans="1:12" outlineLevel="1" x14ac:dyDescent="0.2">
      <c r="A45" t="s">
        <v>108</v>
      </c>
      <c r="C45" s="3" t="s">
        <v>109</v>
      </c>
      <c r="D45" s="38" t="s">
        <v>26</v>
      </c>
      <c r="E45" s="38" t="s">
        <v>26</v>
      </c>
      <c r="F45" s="39"/>
      <c r="G45" s="6"/>
      <c r="H45" s="26"/>
      <c r="I45" s="21"/>
      <c r="J45" s="32"/>
    </row>
    <row r="46" spans="1:12" ht="36" outlineLevel="2" x14ac:dyDescent="0.2">
      <c r="A46" t="s">
        <v>110</v>
      </c>
      <c r="C46" s="16"/>
      <c r="D46" s="10" t="s">
        <v>44</v>
      </c>
      <c r="E46" s="5" t="s">
        <v>47</v>
      </c>
      <c r="F46" s="5" t="s">
        <v>50</v>
      </c>
      <c r="G46" s="7">
        <v>2</v>
      </c>
      <c r="H46" s="27"/>
      <c r="I46" s="22">
        <f>G46*I42</f>
        <v>2</v>
      </c>
      <c r="J46" s="32">
        <f t="shared" si="0"/>
        <v>0</v>
      </c>
    </row>
    <row r="47" spans="1:12" ht="36.75" outlineLevel="2" thickBot="1" x14ac:dyDescent="0.25">
      <c r="A47" t="s">
        <v>111</v>
      </c>
      <c r="C47" s="15"/>
      <c r="D47" s="12" t="s">
        <v>45</v>
      </c>
      <c r="E47" s="13" t="s">
        <v>48</v>
      </c>
      <c r="F47" s="13" t="s">
        <v>51</v>
      </c>
      <c r="G47" s="14">
        <v>6</v>
      </c>
      <c r="H47" s="28"/>
      <c r="I47" s="23">
        <f>G47*I42</f>
        <v>6</v>
      </c>
      <c r="J47" s="32">
        <f t="shared" si="0"/>
        <v>0</v>
      </c>
    </row>
    <row r="48" spans="1:12" ht="13.5" thickBot="1" x14ac:dyDescent="0.25"/>
    <row r="49" spans="8:10" x14ac:dyDescent="0.2">
      <c r="H49" s="44" t="s">
        <v>117</v>
      </c>
      <c r="I49" s="45"/>
      <c r="J49" s="33">
        <f>J15+J17+J19+J21+J26+J27+J33+J39+J44+J46+J47</f>
        <v>0</v>
      </c>
    </row>
    <row r="50" spans="8:10" x14ac:dyDescent="0.2">
      <c r="H50" s="46" t="s">
        <v>118</v>
      </c>
      <c r="I50" s="47"/>
      <c r="J50" s="34">
        <f>J49*0.21</f>
        <v>0</v>
      </c>
    </row>
    <row r="51" spans="8:10" ht="13.5" thickBot="1" x14ac:dyDescent="0.25">
      <c r="H51" s="48" t="s">
        <v>119</v>
      </c>
      <c r="I51" s="49"/>
      <c r="J51" s="35">
        <f>J49+J50</f>
        <v>0</v>
      </c>
    </row>
  </sheetData>
  <mergeCells count="27">
    <mergeCell ref="H49:I49"/>
    <mergeCell ref="H50:I50"/>
    <mergeCell ref="H51:I51"/>
    <mergeCell ref="D10:F10"/>
    <mergeCell ref="D11:F11"/>
    <mergeCell ref="D12:F12"/>
    <mergeCell ref="D13:F13"/>
    <mergeCell ref="D14:F14"/>
    <mergeCell ref="D16:F16"/>
    <mergeCell ref="D18:F18"/>
    <mergeCell ref="D20:F20"/>
    <mergeCell ref="D23:F23"/>
    <mergeCell ref="D24:F24"/>
    <mergeCell ref="D25:F25"/>
    <mergeCell ref="D29:F29"/>
    <mergeCell ref="D30:F30"/>
    <mergeCell ref="D45:F45"/>
    <mergeCell ref="D35:F35"/>
    <mergeCell ref="D36:F36"/>
    <mergeCell ref="D37:F37"/>
    <mergeCell ref="D38:F38"/>
    <mergeCell ref="D41:F41"/>
    <mergeCell ref="C3:E3"/>
    <mergeCell ref="D31:F31"/>
    <mergeCell ref="D32:F32"/>
    <mergeCell ref="D42:F42"/>
    <mergeCell ref="D43:F43"/>
  </mergeCells>
  <pageMargins left="0.51181102362204722" right="0.51181102362204722" top="0.51181102362204722" bottom="0.47244094488188981" header="7.874015748031496E-2" footer="0.19685039370078741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AllInOne</vt:lpstr>
      <vt:lpstr>AllInOne!CFGAREA</vt:lpstr>
      <vt:lpstr>AllInOne!Názvy_tisku</vt:lpstr>
      <vt:lpstr>AllInOne!Oblast_tisku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2019-08-06T12:59:42Z</dcterms:modified>
</cp:coreProperties>
</file>